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 Schedula A\Julian\County Julian Proposal\"/>
    </mc:Choice>
  </mc:AlternateContent>
  <workbookProtection workbookPassword="99A5" lockStructure="1"/>
  <bookViews>
    <workbookView xWindow="0" yWindow="0" windowWidth="25200" windowHeight="12900" activeTab="1"/>
  </bookViews>
  <sheets>
    <sheet name="2014-2015" sheetId="2" r:id="rId1"/>
    <sheet name="2016-2017 Proposed Budget" sheetId="3" r:id="rId2"/>
  </sheets>
  <definedNames>
    <definedName name="_xlnm.Print_Area" localSheetId="0">'2014-2015'!$A$1:$E$38</definedName>
    <definedName name="_xlnm.Print_Titles" localSheetId="0">'2014-2015'!$4:$4</definedName>
    <definedName name="Print_Titles_MI" localSheetId="0">'2014-2015'!$4:$4</definedName>
  </definedNames>
  <calcPr calcId="171027"/>
</workbook>
</file>

<file path=xl/calcChain.xml><?xml version="1.0" encoding="utf-8"?>
<calcChain xmlns="http://schemas.openxmlformats.org/spreadsheetml/2006/main">
  <c r="C36" i="3" l="1"/>
  <c r="C16" i="3"/>
  <c r="C22" i="2"/>
  <c r="C36" i="2" s="1"/>
  <c r="C38" i="3"/>
  <c r="C16" i="2"/>
  <c r="E1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5" i="2"/>
  <c r="E14" i="2"/>
  <c r="E13" i="2"/>
  <c r="E9" i="2"/>
  <c r="E8" i="2"/>
  <c r="E7" i="2"/>
  <c r="D38" i="2"/>
  <c r="D36" i="2"/>
  <c r="D16" i="2"/>
  <c r="E36" i="2" l="1"/>
  <c r="C38" i="2"/>
  <c r="E38" i="2" s="1"/>
</calcChain>
</file>

<file path=xl/sharedStrings.xml><?xml version="1.0" encoding="utf-8"?>
<sst xmlns="http://schemas.openxmlformats.org/spreadsheetml/2006/main" count="76" uniqueCount="42">
  <si>
    <t>BUDGET CATEGORY</t>
  </si>
  <si>
    <t>INCOME</t>
  </si>
  <si>
    <t>TOTAL INCOME</t>
  </si>
  <si>
    <t>EXPENSES</t>
  </si>
  <si>
    <t>TOTAL EXPENSES</t>
  </si>
  <si>
    <t>311500 - 1% Property Tax</t>
  </si>
  <si>
    <t>311540 - Benefit Fees</t>
  </si>
  <si>
    <t>Interest Earned</t>
  </si>
  <si>
    <t>Miscellaneous Income</t>
  </si>
  <si>
    <t>Grant Income</t>
  </si>
  <si>
    <t>County Subsidy</t>
  </si>
  <si>
    <t>Grant Expenses</t>
  </si>
  <si>
    <t>Grant Matching Funds</t>
  </si>
  <si>
    <t>Fire out of District Expenses</t>
  </si>
  <si>
    <t>Fire out of District Income</t>
  </si>
  <si>
    <t>Donations</t>
  </si>
  <si>
    <t xml:space="preserve">Service Fees </t>
  </si>
  <si>
    <t>Insurance- Liability</t>
  </si>
  <si>
    <t>Insurance Workers Comp</t>
  </si>
  <si>
    <t>Capital Purchase</t>
  </si>
  <si>
    <t>Communications</t>
  </si>
  <si>
    <t>Fuel</t>
  </si>
  <si>
    <t xml:space="preserve">LSA </t>
  </si>
  <si>
    <t xml:space="preserve">Office </t>
  </si>
  <si>
    <t xml:space="preserve">Other </t>
  </si>
  <si>
    <t>Payroll</t>
  </si>
  <si>
    <t>Station Maintenance</t>
  </si>
  <si>
    <t xml:space="preserve">Supplies </t>
  </si>
  <si>
    <t xml:space="preserve">Training </t>
  </si>
  <si>
    <t>Utilities</t>
  </si>
  <si>
    <t>Fleet</t>
  </si>
  <si>
    <t>Transfer to Capital Reserves</t>
  </si>
  <si>
    <t>Legal/Audit/Financial</t>
  </si>
  <si>
    <t>JULIAN CUYAMACA FIRE PROTECTION DISTRICT</t>
  </si>
  <si>
    <t>BUDGETED TOTAL</t>
  </si>
  <si>
    <t>Actual YTD</t>
  </si>
  <si>
    <t>Total %</t>
  </si>
  <si>
    <t>68% OF FY 2015/2016</t>
  </si>
  <si>
    <t>FIRE BUDGET 3/4/2016</t>
  </si>
  <si>
    <t>Equipment Allowance</t>
  </si>
  <si>
    <t xml:space="preserve">FIRE BUDGET </t>
  </si>
  <si>
    <t>Fiscal Year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</si>
</sst>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Border="1" applyProtection="1"/>
    <xf numFmtId="0" fontId="0" fillId="0" borderId="0" xfId="0" applyBorder="1"/>
    <xf numFmtId="39" fontId="0" fillId="0" borderId="0" xfId="0" applyNumberForma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0" fillId="2" borderId="0" xfId="0" applyFill="1" applyBorder="1" applyProtection="1"/>
    <xf numFmtId="0" fontId="0" fillId="2" borderId="0" xfId="0" applyFill="1" applyBorder="1"/>
    <xf numFmtId="0" fontId="2" fillId="2" borderId="1" xfId="0" applyFont="1" applyFill="1" applyBorder="1" applyProtection="1"/>
    <xf numFmtId="0" fontId="1" fillId="2" borderId="2" xfId="0" applyFont="1" applyFill="1" applyBorder="1" applyProtection="1"/>
    <xf numFmtId="0" fontId="2" fillId="2" borderId="1" xfId="0" applyFont="1" applyFill="1" applyBorder="1"/>
    <xf numFmtId="43" fontId="0" fillId="0" borderId="0" xfId="0" applyNumberFormat="1" applyBorder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2" fillId="3" borderId="1" xfId="0" applyFont="1" applyFill="1" applyBorder="1" applyProtection="1"/>
    <xf numFmtId="0" fontId="2" fillId="3" borderId="1" xfId="0" applyFont="1" applyFill="1" applyBorder="1"/>
    <xf numFmtId="39" fontId="2" fillId="2" borderId="1" xfId="0" applyNumberFormat="1" applyFont="1" applyFill="1" applyBorder="1" applyProtection="1"/>
    <xf numFmtId="37" fontId="1" fillId="2" borderId="4" xfId="0" applyNumberFormat="1" applyFont="1" applyFill="1" applyBorder="1" applyProtection="1"/>
    <xf numFmtId="37" fontId="1" fillId="3" borderId="4" xfId="0" applyNumberFormat="1" applyFont="1" applyFill="1" applyBorder="1" applyProtection="1"/>
    <xf numFmtId="37" fontId="1" fillId="3" borderId="5" xfId="0" applyNumberFormat="1" applyFont="1" applyFill="1" applyBorder="1" applyProtection="1"/>
    <xf numFmtId="37" fontId="1" fillId="2" borderId="4" xfId="0" applyNumberFormat="1" applyFont="1" applyFill="1" applyBorder="1" applyAlignment="1">
      <alignment horizontal="right"/>
    </xf>
    <xf numFmtId="37" fontId="1" fillId="3" borderId="4" xfId="0" applyNumberFormat="1" applyFont="1" applyFill="1" applyBorder="1" applyAlignment="1">
      <alignment horizontal="right"/>
    </xf>
    <xf numFmtId="37" fontId="1" fillId="3" borderId="5" xfId="0" applyNumberFormat="1" applyFont="1" applyFill="1" applyBorder="1"/>
    <xf numFmtId="0" fontId="0" fillId="0" borderId="6" xfId="0" applyBorder="1"/>
    <xf numFmtId="0" fontId="1" fillId="0" borderId="7" xfId="0" applyFont="1" applyBorder="1"/>
    <xf numFmtId="0" fontId="0" fillId="4" borderId="8" xfId="0" applyFill="1" applyBorder="1"/>
    <xf numFmtId="0" fontId="1" fillId="4" borderId="9" xfId="0" applyFont="1" applyFill="1" applyBorder="1" applyProtection="1"/>
    <xf numFmtId="1" fontId="0" fillId="4" borderId="1" xfId="0" applyNumberFormat="1" applyFill="1" applyBorder="1"/>
    <xf numFmtId="1" fontId="0" fillId="0" borderId="0" xfId="0" applyNumberFormat="1" applyBorder="1"/>
    <xf numFmtId="37" fontId="1" fillId="3" borderId="1" xfId="0" applyNumberFormat="1" applyFont="1" applyFill="1" applyBorder="1" applyProtection="1"/>
    <xf numFmtId="39" fontId="1" fillId="0" borderId="0" xfId="0" applyNumberFormat="1" applyFont="1" applyBorder="1" applyAlignment="1" applyProtection="1">
      <alignment horizontal="center"/>
    </xf>
    <xf numFmtId="164" fontId="0" fillId="0" borderId="1" xfId="1" applyNumberFormat="1" applyFont="1" applyBorder="1"/>
    <xf numFmtId="164" fontId="0" fillId="3" borderId="1" xfId="1" applyNumberFormat="1" applyFont="1" applyFill="1" applyBorder="1"/>
    <xf numFmtId="164" fontId="1" fillId="3" borderId="1" xfId="1" applyNumberFormat="1" applyFont="1" applyFill="1" applyBorder="1"/>
    <xf numFmtId="164" fontId="0" fillId="0" borderId="0" xfId="1" applyNumberFormat="1" applyFont="1"/>
    <xf numFmtId="164" fontId="1" fillId="3" borderId="10" xfId="1" applyNumberFormat="1" applyFont="1" applyFill="1" applyBorder="1"/>
    <xf numFmtId="164" fontId="0" fillId="2" borderId="1" xfId="1" applyNumberFormat="1" applyFont="1" applyFill="1" applyBorder="1"/>
    <xf numFmtId="0" fontId="1" fillId="3" borderId="11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39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628650</xdr:colOff>
      <xdr:row>16</xdr:row>
      <xdr:rowOff>123825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2017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46"/>
  <sheetViews>
    <sheetView defaultGridColor="0" colorId="39" zoomScaleNormal="100" workbookViewId="0">
      <selection activeCell="B1" sqref="B1:C3"/>
    </sheetView>
  </sheetViews>
  <sheetFormatPr defaultColWidth="9.77734375" defaultRowHeight="15" x14ac:dyDescent="0.2"/>
  <cols>
    <col min="1" max="1" width="11" style="2" customWidth="1"/>
    <col min="2" max="2" width="28.21875" style="2" customWidth="1"/>
    <col min="3" max="3" width="16.5546875" style="2" bestFit="1" customWidth="1"/>
    <col min="4" max="4" width="11" style="2" bestFit="1" customWidth="1"/>
    <col min="5" max="5" width="7.44140625" style="2" bestFit="1" customWidth="1"/>
    <col min="6" max="6" width="11" style="2" bestFit="1" customWidth="1"/>
    <col min="7" max="16384" width="9.77734375" style="2"/>
  </cols>
  <sheetData>
    <row r="1" spans="1:23" ht="15.75" x14ac:dyDescent="0.25">
      <c r="B1" s="42" t="s">
        <v>33</v>
      </c>
      <c r="C1" s="42"/>
    </row>
    <row r="2" spans="1:23" ht="15.75" x14ac:dyDescent="0.25">
      <c r="B2" s="45" t="s">
        <v>38</v>
      </c>
      <c r="C2" s="45"/>
    </row>
    <row r="3" spans="1:23" ht="15.75" x14ac:dyDescent="0.25">
      <c r="B3" s="42" t="s">
        <v>37</v>
      </c>
      <c r="C3" s="42"/>
    </row>
    <row r="4" spans="1:23" ht="15.75" x14ac:dyDescent="0.25">
      <c r="A4" s="5"/>
      <c r="B4" s="42"/>
      <c r="C4" s="42"/>
    </row>
    <row r="5" spans="1:23" ht="15.75" customHeight="1" x14ac:dyDescent="0.2">
      <c r="B5" s="43" t="s">
        <v>0</v>
      </c>
      <c r="C5" s="24"/>
      <c r="D5" s="40" t="s">
        <v>34</v>
      </c>
      <c r="E5" s="26"/>
    </row>
    <row r="6" spans="1:23" ht="15.75" x14ac:dyDescent="0.25">
      <c r="B6" s="44"/>
      <c r="C6" s="25" t="s">
        <v>35</v>
      </c>
      <c r="D6" s="41"/>
      <c r="E6" s="27" t="s">
        <v>36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x14ac:dyDescent="0.25">
      <c r="A7" s="14" t="s">
        <v>1</v>
      </c>
      <c r="B7" s="17" t="s">
        <v>5</v>
      </c>
      <c r="C7" s="21">
        <v>108926.29</v>
      </c>
      <c r="D7" s="21">
        <v>185000</v>
      </c>
      <c r="E7" s="28">
        <f>SUM(C7/D7)*100</f>
        <v>58.879075675675672</v>
      </c>
    </row>
    <row r="8" spans="1:23" ht="15.75" x14ac:dyDescent="0.25">
      <c r="A8" s="4"/>
      <c r="B8" s="15" t="s">
        <v>6</v>
      </c>
      <c r="C8" s="19">
        <v>61566.83</v>
      </c>
      <c r="D8" s="19">
        <v>105000</v>
      </c>
      <c r="E8" s="28">
        <f>SUM(C8/D8)*100</f>
        <v>58.635076190476184</v>
      </c>
    </row>
    <row r="9" spans="1:23" ht="15.75" x14ac:dyDescent="0.25">
      <c r="A9" s="4"/>
      <c r="B9" s="8" t="s">
        <v>10</v>
      </c>
      <c r="C9" s="21">
        <v>64000</v>
      </c>
      <c r="D9" s="21">
        <v>72000</v>
      </c>
      <c r="E9" s="28">
        <f>SUM(C9/D9)*100</f>
        <v>88.888888888888886</v>
      </c>
    </row>
    <row r="10" spans="1:23" ht="15.75" x14ac:dyDescent="0.25">
      <c r="A10" s="4"/>
      <c r="B10" s="15" t="s">
        <v>15</v>
      </c>
      <c r="C10" s="22">
        <v>2595</v>
      </c>
      <c r="D10" s="22">
        <v>0</v>
      </c>
      <c r="E10" s="28">
        <v>0</v>
      </c>
    </row>
    <row r="11" spans="1:23" ht="15.75" x14ac:dyDescent="0.25">
      <c r="A11" s="4"/>
      <c r="B11" s="8" t="s">
        <v>14</v>
      </c>
      <c r="C11" s="21">
        <v>0</v>
      </c>
      <c r="D11" s="21">
        <v>0</v>
      </c>
      <c r="E11" s="28">
        <v>0</v>
      </c>
    </row>
    <row r="12" spans="1:23" ht="15.75" x14ac:dyDescent="0.25">
      <c r="A12" s="4"/>
      <c r="B12" s="15" t="s">
        <v>8</v>
      </c>
      <c r="C12" s="22">
        <v>104.32</v>
      </c>
      <c r="D12" s="22">
        <v>0</v>
      </c>
      <c r="E12" s="28">
        <v>0</v>
      </c>
    </row>
    <row r="13" spans="1:23" ht="15.75" x14ac:dyDescent="0.25">
      <c r="A13" s="4"/>
      <c r="B13" s="8" t="s">
        <v>9</v>
      </c>
      <c r="C13" s="21">
        <v>28773.29</v>
      </c>
      <c r="D13" s="21">
        <v>60000</v>
      </c>
      <c r="E13" s="28">
        <f>SUM(C13/D13)*100</f>
        <v>47.955483333333341</v>
      </c>
    </row>
    <row r="14" spans="1:23" ht="15.75" x14ac:dyDescent="0.25">
      <c r="A14" s="4"/>
      <c r="B14" s="15" t="s">
        <v>7</v>
      </c>
      <c r="C14" s="22">
        <v>679.21</v>
      </c>
      <c r="D14" s="22">
        <v>1000</v>
      </c>
      <c r="E14" s="28">
        <f>SUM(C14/D14)*100</f>
        <v>67.921000000000006</v>
      </c>
    </row>
    <row r="15" spans="1:23" ht="15.75" x14ac:dyDescent="0.25">
      <c r="A15" s="4"/>
      <c r="B15" s="8" t="s">
        <v>16</v>
      </c>
      <c r="C15" s="21">
        <v>520</v>
      </c>
      <c r="D15" s="21">
        <v>3000</v>
      </c>
      <c r="E15" s="28">
        <f>SUM(C15/D15)*100</f>
        <v>17.333333333333336</v>
      </c>
    </row>
    <row r="16" spans="1:23" ht="16.5" thickBot="1" x14ac:dyDescent="0.3">
      <c r="A16" s="4"/>
      <c r="B16" s="13" t="s">
        <v>2</v>
      </c>
      <c r="C16" s="23">
        <f>SUM(C7:C15)</f>
        <v>267164.94</v>
      </c>
      <c r="D16" s="23">
        <f>SUM(D7:D15)</f>
        <v>426000</v>
      </c>
      <c r="E16" s="28">
        <f>SUM(C16/D16)*100</f>
        <v>62.714774647887324</v>
      </c>
    </row>
    <row r="17" spans="1:6" ht="13.5" customHeight="1" x14ac:dyDescent="0.25">
      <c r="A17" s="4"/>
      <c r="B17" s="9"/>
      <c r="E17" s="29"/>
    </row>
    <row r="18" spans="1:6" ht="15.75" x14ac:dyDescent="0.25">
      <c r="A18" s="1" t="s">
        <v>3</v>
      </c>
      <c r="B18" s="8" t="s">
        <v>19</v>
      </c>
      <c r="C18" s="18">
        <v>4302</v>
      </c>
      <c r="D18" s="18">
        <v>5000</v>
      </c>
      <c r="E18" s="28">
        <f>SUM(C18/D18)*100</f>
        <v>86.04</v>
      </c>
    </row>
    <row r="19" spans="1:6" ht="15.75" x14ac:dyDescent="0.25">
      <c r="A19" s="4"/>
      <c r="B19" s="15" t="s">
        <v>20</v>
      </c>
      <c r="C19" s="19">
        <v>5694</v>
      </c>
      <c r="D19" s="19">
        <v>10000</v>
      </c>
      <c r="E19" s="28">
        <f>SUM(C19/D19)*100</f>
        <v>56.940000000000005</v>
      </c>
      <c r="F19" s="11"/>
    </row>
    <row r="20" spans="1:6" ht="15.75" x14ac:dyDescent="0.25">
      <c r="A20" s="4"/>
      <c r="B20" s="8" t="s">
        <v>13</v>
      </c>
      <c r="C20" s="18">
        <v>0</v>
      </c>
      <c r="D20" s="18">
        <v>0</v>
      </c>
      <c r="E20" s="28">
        <v>0</v>
      </c>
      <c r="F20" s="11"/>
    </row>
    <row r="21" spans="1:6" ht="15.75" x14ac:dyDescent="0.25">
      <c r="A21" s="4"/>
      <c r="B21" s="15" t="s">
        <v>21</v>
      </c>
      <c r="C21" s="19">
        <v>6546.48</v>
      </c>
      <c r="D21" s="19">
        <v>17000</v>
      </c>
      <c r="E21" s="28">
        <f t="shared" ref="E21:E36" si="0">SUM(C21/D21)*100</f>
        <v>38.508705882352942</v>
      </c>
    </row>
    <row r="22" spans="1:6" ht="15.75" x14ac:dyDescent="0.25">
      <c r="A22" s="4"/>
      <c r="B22" s="8" t="s">
        <v>11</v>
      </c>
      <c r="C22" s="18">
        <f>9444-944</f>
        <v>8500</v>
      </c>
      <c r="D22" s="18">
        <v>60000</v>
      </c>
      <c r="E22" s="28">
        <f t="shared" si="0"/>
        <v>14.166666666666666</v>
      </c>
    </row>
    <row r="23" spans="1:6" ht="15.75" x14ac:dyDescent="0.25">
      <c r="A23" s="4"/>
      <c r="B23" s="15" t="s">
        <v>12</v>
      </c>
      <c r="C23" s="19">
        <v>944</v>
      </c>
      <c r="D23" s="19">
        <v>20000</v>
      </c>
      <c r="E23" s="28">
        <f t="shared" si="0"/>
        <v>4.72</v>
      </c>
    </row>
    <row r="24" spans="1:6" ht="15.75" x14ac:dyDescent="0.25">
      <c r="A24" s="4"/>
      <c r="B24" s="8" t="s">
        <v>17</v>
      </c>
      <c r="C24" s="18">
        <v>-459.42</v>
      </c>
      <c r="D24" s="18">
        <v>15500</v>
      </c>
      <c r="E24" s="28">
        <f t="shared" si="0"/>
        <v>-2.964</v>
      </c>
    </row>
    <row r="25" spans="1:6" ht="15.75" x14ac:dyDescent="0.25">
      <c r="A25" s="4"/>
      <c r="B25" s="15" t="s">
        <v>18</v>
      </c>
      <c r="C25" s="19">
        <v>9376.65</v>
      </c>
      <c r="D25" s="19">
        <v>30000</v>
      </c>
      <c r="E25" s="28">
        <f t="shared" si="0"/>
        <v>31.255499999999998</v>
      </c>
    </row>
    <row r="26" spans="1:6" ht="15.75" x14ac:dyDescent="0.25">
      <c r="A26" s="4"/>
      <c r="B26" s="8" t="s">
        <v>32</v>
      </c>
      <c r="C26" s="18">
        <v>12737.97</v>
      </c>
      <c r="D26" s="18">
        <v>20000</v>
      </c>
      <c r="E26" s="28">
        <f t="shared" si="0"/>
        <v>63.689849999999993</v>
      </c>
    </row>
    <row r="27" spans="1:6" ht="15.75" x14ac:dyDescent="0.25">
      <c r="A27" s="4"/>
      <c r="B27" s="16" t="s">
        <v>22</v>
      </c>
      <c r="C27" s="19">
        <v>8130</v>
      </c>
      <c r="D27" s="19">
        <v>1000</v>
      </c>
      <c r="E27" s="28">
        <f t="shared" si="0"/>
        <v>813.00000000000011</v>
      </c>
    </row>
    <row r="28" spans="1:6" ht="15.75" x14ac:dyDescent="0.25">
      <c r="A28" s="4"/>
      <c r="B28" s="10" t="s">
        <v>23</v>
      </c>
      <c r="C28" s="18">
        <v>1176.08</v>
      </c>
      <c r="D28" s="18">
        <v>3000</v>
      </c>
      <c r="E28" s="28">
        <f t="shared" si="0"/>
        <v>39.202666666666666</v>
      </c>
    </row>
    <row r="29" spans="1:6" ht="15.75" x14ac:dyDescent="0.25">
      <c r="A29" s="4"/>
      <c r="B29" s="16" t="s">
        <v>24</v>
      </c>
      <c r="C29" s="19">
        <v>5081.1899999999996</v>
      </c>
      <c r="D29" s="19">
        <v>7000</v>
      </c>
      <c r="E29" s="28">
        <f t="shared" si="0"/>
        <v>72.588428571428565</v>
      </c>
    </row>
    <row r="30" spans="1:6" ht="15.75" x14ac:dyDescent="0.25">
      <c r="A30" s="4"/>
      <c r="B30" s="8" t="s">
        <v>25</v>
      </c>
      <c r="C30" s="18">
        <v>69503.38</v>
      </c>
      <c r="D30" s="18">
        <v>105000</v>
      </c>
      <c r="E30" s="28">
        <f t="shared" si="0"/>
        <v>66.193695238095245</v>
      </c>
      <c r="F30" s="11"/>
    </row>
    <row r="31" spans="1:6" ht="15.75" x14ac:dyDescent="0.25">
      <c r="A31" s="4"/>
      <c r="B31" s="10" t="s">
        <v>26</v>
      </c>
      <c r="C31" s="18">
        <v>1853.35</v>
      </c>
      <c r="D31" s="18">
        <v>7500</v>
      </c>
      <c r="E31" s="28">
        <f t="shared" si="0"/>
        <v>24.711333333333332</v>
      </c>
    </row>
    <row r="32" spans="1:6" ht="15.75" x14ac:dyDescent="0.25">
      <c r="A32" s="4"/>
      <c r="B32" s="16" t="s">
        <v>27</v>
      </c>
      <c r="C32" s="19">
        <v>754.62</v>
      </c>
      <c r="D32" s="19">
        <v>3000</v>
      </c>
      <c r="E32" s="28">
        <f t="shared" si="0"/>
        <v>25.154</v>
      </c>
    </row>
    <row r="33" spans="1:5" ht="15.75" x14ac:dyDescent="0.25">
      <c r="A33" s="4"/>
      <c r="B33" s="10" t="s">
        <v>28</v>
      </c>
      <c r="C33" s="18">
        <v>-20</v>
      </c>
      <c r="D33" s="18">
        <v>10000</v>
      </c>
      <c r="E33" s="28">
        <f t="shared" si="0"/>
        <v>-0.2</v>
      </c>
    </row>
    <row r="34" spans="1:5" ht="15.75" x14ac:dyDescent="0.25">
      <c r="A34" s="4"/>
      <c r="B34" s="15" t="s">
        <v>30</v>
      </c>
      <c r="C34" s="19">
        <v>11721.32</v>
      </c>
      <c r="D34" s="19">
        <v>35000</v>
      </c>
      <c r="E34" s="28">
        <f t="shared" si="0"/>
        <v>33.489485714285713</v>
      </c>
    </row>
    <row r="35" spans="1:5" s="7" customFormat="1" ht="17.25" customHeight="1" x14ac:dyDescent="0.25">
      <c r="A35" s="6"/>
      <c r="B35" s="8" t="s">
        <v>29</v>
      </c>
      <c r="C35" s="18">
        <v>13645.44</v>
      </c>
      <c r="D35" s="18">
        <v>13000</v>
      </c>
      <c r="E35" s="28">
        <f t="shared" si="0"/>
        <v>104.96492307692309</v>
      </c>
    </row>
    <row r="36" spans="1:5" s="7" customFormat="1" ht="16.5" thickBot="1" x14ac:dyDescent="0.3">
      <c r="A36" s="6"/>
      <c r="B36" s="13" t="s">
        <v>4</v>
      </c>
      <c r="C36" s="20">
        <f>SUM(C18:C35)</f>
        <v>159487.06000000003</v>
      </c>
      <c r="D36" s="20">
        <f>SUM(D18:D35)</f>
        <v>362000</v>
      </c>
      <c r="E36" s="28">
        <f t="shared" si="0"/>
        <v>44.057198895027632</v>
      </c>
    </row>
    <row r="37" spans="1:5" x14ac:dyDescent="0.2">
      <c r="A37" s="4"/>
      <c r="E37" s="29"/>
    </row>
    <row r="38" spans="1:5" ht="15.75" x14ac:dyDescent="0.25">
      <c r="A38" s="4"/>
      <c r="B38" s="12" t="s">
        <v>31</v>
      </c>
      <c r="C38" s="30">
        <f>C16-C36</f>
        <v>107677.87999999998</v>
      </c>
      <c r="D38" s="30">
        <f>D16-D36</f>
        <v>64000</v>
      </c>
      <c r="E38" s="28">
        <f>SUM(C38/D38)*100</f>
        <v>168.24668749999995</v>
      </c>
    </row>
    <row r="39" spans="1:5" x14ac:dyDescent="0.2">
      <c r="A39" s="4"/>
      <c r="B39" s="4"/>
      <c r="C39" s="3"/>
    </row>
    <row r="40" spans="1:5" x14ac:dyDescent="0.2">
      <c r="A40" s="4"/>
      <c r="B40" s="4"/>
      <c r="C40" s="3"/>
    </row>
    <row r="41" spans="1:5" x14ac:dyDescent="0.2">
      <c r="A41" s="4"/>
      <c r="B41" s="4"/>
      <c r="C41" s="3"/>
    </row>
    <row r="42" spans="1:5" x14ac:dyDescent="0.2">
      <c r="A42" s="4"/>
      <c r="B42" s="4"/>
      <c r="C42" s="3"/>
    </row>
    <row r="43" spans="1:5" x14ac:dyDescent="0.2">
      <c r="A43" s="4"/>
      <c r="B43" s="4"/>
      <c r="C43" s="3"/>
    </row>
    <row r="44" spans="1:5" x14ac:dyDescent="0.2">
      <c r="A44" s="4"/>
      <c r="B44" s="4"/>
      <c r="C44" s="3"/>
    </row>
    <row r="45" spans="1:5" x14ac:dyDescent="0.2">
      <c r="A45" s="4"/>
      <c r="B45" s="4"/>
      <c r="C45" s="3"/>
    </row>
    <row r="46" spans="1:5" x14ac:dyDescent="0.2">
      <c r="A46" s="4"/>
    </row>
  </sheetData>
  <mergeCells count="6">
    <mergeCell ref="D5:D6"/>
    <mergeCell ref="B4:C4"/>
    <mergeCell ref="B5:B6"/>
    <mergeCell ref="B1:C1"/>
    <mergeCell ref="B2:C2"/>
    <mergeCell ref="B3:C3"/>
  </mergeCells>
  <phoneticPr fontId="0" type="noConversion"/>
  <printOptions horizontalCentered="1"/>
  <pageMargins left="0.5" right="0.5" top="0.28000000000000003" bottom="0.43" header="0.22" footer="0.28000000000000003"/>
  <pageSetup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Layout" zoomScaleNormal="100" workbookViewId="0">
      <selection activeCell="B3" sqref="B3"/>
    </sheetView>
  </sheetViews>
  <sheetFormatPr defaultRowHeight="15" x14ac:dyDescent="0.2"/>
  <cols>
    <col min="1" max="1" width="10.88671875" bestFit="1" customWidth="1"/>
    <col min="2" max="2" width="23.33203125" customWidth="1"/>
    <col min="3" max="3" width="17.77734375" bestFit="1" customWidth="1"/>
  </cols>
  <sheetData>
    <row r="1" spans="1:3" ht="15.75" x14ac:dyDescent="0.25">
      <c r="B1" s="31" t="s">
        <v>33</v>
      </c>
    </row>
    <row r="2" spans="1:3" ht="15.75" x14ac:dyDescent="0.25">
      <c r="B2" s="39" t="s">
        <v>40</v>
      </c>
    </row>
    <row r="3" spans="1:3" ht="15.75" x14ac:dyDescent="0.25">
      <c r="B3" s="31" t="s">
        <v>41</v>
      </c>
    </row>
    <row r="4" spans="1:3" ht="15.75" x14ac:dyDescent="0.25">
      <c r="B4" s="31"/>
    </row>
    <row r="5" spans="1:3" ht="15.75" customHeight="1" x14ac:dyDescent="0.2">
      <c r="B5" s="46" t="s">
        <v>0</v>
      </c>
      <c r="C5" s="40" t="s">
        <v>34</v>
      </c>
    </row>
    <row r="6" spans="1:3" x14ac:dyDescent="0.2">
      <c r="B6" s="46"/>
      <c r="C6" s="41"/>
    </row>
    <row r="7" spans="1:3" ht="15.75" x14ac:dyDescent="0.25">
      <c r="A7" s="14" t="s">
        <v>1</v>
      </c>
      <c r="B7" s="17" t="s">
        <v>5</v>
      </c>
      <c r="C7" s="32">
        <v>185000</v>
      </c>
    </row>
    <row r="8" spans="1:3" x14ac:dyDescent="0.2">
      <c r="A8" s="4"/>
      <c r="B8" s="15" t="s">
        <v>6</v>
      </c>
      <c r="C8" s="33">
        <v>105000</v>
      </c>
    </row>
    <row r="9" spans="1:3" x14ac:dyDescent="0.2">
      <c r="A9" s="4"/>
      <c r="B9" s="8" t="s">
        <v>10</v>
      </c>
      <c r="C9" s="32">
        <v>78000</v>
      </c>
    </row>
    <row r="10" spans="1:3" x14ac:dyDescent="0.2">
      <c r="A10" s="4"/>
      <c r="B10" s="15" t="s">
        <v>15</v>
      </c>
      <c r="C10" s="33">
        <v>0</v>
      </c>
    </row>
    <row r="11" spans="1:3" x14ac:dyDescent="0.2">
      <c r="A11" s="4"/>
      <c r="B11" s="8" t="s">
        <v>14</v>
      </c>
      <c r="C11" s="32">
        <v>0</v>
      </c>
    </row>
    <row r="12" spans="1:3" x14ac:dyDescent="0.2">
      <c r="A12" s="4"/>
      <c r="B12" s="15" t="s">
        <v>8</v>
      </c>
      <c r="C12" s="33">
        <v>0</v>
      </c>
    </row>
    <row r="13" spans="1:3" x14ac:dyDescent="0.2">
      <c r="A13" s="4"/>
      <c r="B13" s="8" t="s">
        <v>9</v>
      </c>
      <c r="C13" s="32">
        <v>60000</v>
      </c>
    </row>
    <row r="14" spans="1:3" x14ac:dyDescent="0.2">
      <c r="A14" s="4"/>
      <c r="B14" s="15" t="s">
        <v>7</v>
      </c>
      <c r="C14" s="33">
        <v>1000</v>
      </c>
    </row>
    <row r="15" spans="1:3" x14ac:dyDescent="0.2">
      <c r="A15" s="4"/>
      <c r="B15" s="8" t="s">
        <v>16</v>
      </c>
      <c r="C15" s="32">
        <v>3000</v>
      </c>
    </row>
    <row r="16" spans="1:3" ht="16.5" thickBot="1" x14ac:dyDescent="0.3">
      <c r="A16" s="4"/>
      <c r="B16" s="13" t="s">
        <v>2</v>
      </c>
      <c r="C16" s="36">
        <f>SUM(C7:C15)</f>
        <v>432000</v>
      </c>
    </row>
    <row r="17" spans="1:5" ht="15.75" x14ac:dyDescent="0.25">
      <c r="A17" s="4"/>
      <c r="B17" s="9"/>
    </row>
    <row r="18" spans="1:5" ht="15.75" x14ac:dyDescent="0.25">
      <c r="A18" s="1" t="s">
        <v>3</v>
      </c>
      <c r="B18" s="15" t="s">
        <v>19</v>
      </c>
      <c r="C18" s="33">
        <v>5000</v>
      </c>
    </row>
    <row r="19" spans="1:5" x14ac:dyDescent="0.2">
      <c r="B19" s="8" t="s">
        <v>20</v>
      </c>
      <c r="C19" s="37">
        <v>10000</v>
      </c>
    </row>
    <row r="20" spans="1:5" x14ac:dyDescent="0.2">
      <c r="B20" s="15" t="s">
        <v>13</v>
      </c>
      <c r="C20" s="33">
        <v>0</v>
      </c>
    </row>
    <row r="21" spans="1:5" x14ac:dyDescent="0.2">
      <c r="B21" s="8" t="s">
        <v>21</v>
      </c>
      <c r="C21" s="37">
        <v>17000</v>
      </c>
    </row>
    <row r="22" spans="1:5" ht="15.75" x14ac:dyDescent="0.25">
      <c r="B22" s="15" t="s">
        <v>11</v>
      </c>
      <c r="C22" s="33">
        <v>60000</v>
      </c>
      <c r="D22" s="42"/>
      <c r="E22" s="42"/>
    </row>
    <row r="23" spans="1:5" ht="15.75" x14ac:dyDescent="0.25">
      <c r="B23" s="8" t="s">
        <v>12</v>
      </c>
      <c r="C23" s="37">
        <v>20000</v>
      </c>
      <c r="D23" s="45"/>
      <c r="E23" s="45"/>
    </row>
    <row r="24" spans="1:5" ht="15.75" x14ac:dyDescent="0.25">
      <c r="B24" s="15" t="s">
        <v>17</v>
      </c>
      <c r="C24" s="33">
        <v>15000</v>
      </c>
      <c r="D24" s="42"/>
      <c r="E24" s="42"/>
    </row>
    <row r="25" spans="1:5" x14ac:dyDescent="0.2">
      <c r="B25" s="8" t="s">
        <v>18</v>
      </c>
      <c r="C25" s="37">
        <v>30000</v>
      </c>
    </row>
    <row r="26" spans="1:5" x14ac:dyDescent="0.2">
      <c r="B26" s="15" t="s">
        <v>32</v>
      </c>
      <c r="C26" s="33">
        <v>20000</v>
      </c>
    </row>
    <row r="27" spans="1:5" x14ac:dyDescent="0.2">
      <c r="B27" s="10" t="s">
        <v>39</v>
      </c>
      <c r="C27" s="37">
        <v>10000</v>
      </c>
    </row>
    <row r="28" spans="1:5" x14ac:dyDescent="0.2">
      <c r="B28" s="16" t="s">
        <v>23</v>
      </c>
      <c r="C28" s="33">
        <v>3000</v>
      </c>
    </row>
    <row r="29" spans="1:5" x14ac:dyDescent="0.2">
      <c r="B29" s="10" t="s">
        <v>24</v>
      </c>
      <c r="C29" s="37">
        <v>10000</v>
      </c>
    </row>
    <row r="30" spans="1:5" x14ac:dyDescent="0.2">
      <c r="B30" s="15" t="s">
        <v>25</v>
      </c>
      <c r="C30" s="33">
        <v>110000</v>
      </c>
    </row>
    <row r="31" spans="1:5" x14ac:dyDescent="0.2">
      <c r="B31" s="10" t="s">
        <v>26</v>
      </c>
      <c r="C31" s="37">
        <v>10000</v>
      </c>
    </row>
    <row r="32" spans="1:5" x14ac:dyDescent="0.2">
      <c r="B32" s="16" t="s">
        <v>27</v>
      </c>
      <c r="C32" s="33">
        <v>3000</v>
      </c>
    </row>
    <row r="33" spans="2:3" x14ac:dyDescent="0.2">
      <c r="B33" s="10" t="s">
        <v>28</v>
      </c>
      <c r="C33" s="37">
        <v>10000</v>
      </c>
    </row>
    <row r="34" spans="2:3" x14ac:dyDescent="0.2">
      <c r="B34" s="15" t="s">
        <v>30</v>
      </c>
      <c r="C34" s="33">
        <v>35000</v>
      </c>
    </row>
    <row r="35" spans="2:3" x14ac:dyDescent="0.2">
      <c r="B35" s="8" t="s">
        <v>29</v>
      </c>
      <c r="C35" s="37">
        <v>20000</v>
      </c>
    </row>
    <row r="36" spans="2:3" ht="16.5" thickBot="1" x14ac:dyDescent="0.3">
      <c r="B36" s="38" t="s">
        <v>4</v>
      </c>
      <c r="C36" s="36">
        <f>SUM(C18:C35)</f>
        <v>388000</v>
      </c>
    </row>
    <row r="37" spans="2:3" x14ac:dyDescent="0.2">
      <c r="B37" s="2"/>
      <c r="C37" s="35"/>
    </row>
    <row r="38" spans="2:3" ht="15.75" x14ac:dyDescent="0.25">
      <c r="B38" s="12" t="s">
        <v>31</v>
      </c>
      <c r="C38" s="34">
        <f>C16-C36</f>
        <v>44000</v>
      </c>
    </row>
  </sheetData>
  <mergeCells count="5">
    <mergeCell ref="D23:E23"/>
    <mergeCell ref="D24:E24"/>
    <mergeCell ref="C5:C6"/>
    <mergeCell ref="B5:B6"/>
    <mergeCell ref="D22:E22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2014-2015</vt:lpstr>
      <vt:lpstr>2016-2017 Proposed Budget</vt:lpstr>
      <vt:lpstr>'2014-2015'!Print_Area</vt:lpstr>
      <vt:lpstr>'2014-2015'!Print_Titles</vt:lpstr>
      <vt:lpstr>'2014-2015'!Print_Titles_MI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Hutchinson</dc:creator>
  <cp:lastModifiedBy>Anthony_ Mecham</cp:lastModifiedBy>
  <cp:lastPrinted>2016-05-19T18:02:38Z</cp:lastPrinted>
  <dcterms:created xsi:type="dcterms:W3CDTF">1999-05-06T17:55:41Z</dcterms:created>
  <dcterms:modified xsi:type="dcterms:W3CDTF">2017-07-26T22:56:31Z</dcterms:modified>
</cp:coreProperties>
</file>